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80" windowHeight="12400" tabRatio="500" activeTab="1"/>
  </bookViews>
  <sheets>
    <sheet name="total" sheetId="1" r:id="rId1"/>
    <sheet name="Sheet2" sheetId="2" r:id="rId2"/>
    <sheet name="miner" sheetId="3" r:id="rId3"/>
  </sheets>
  <definedNames/>
  <calcPr fullCalcOnLoad="1"/>
</workbook>
</file>

<file path=xl/sharedStrings.xml><?xml version="1.0" encoding="utf-8"?>
<sst xmlns="http://schemas.openxmlformats.org/spreadsheetml/2006/main" count="370" uniqueCount="193">
  <si>
    <t>Prx6_CO2-1B</t>
  </si>
  <si>
    <t>Prx6_CO2-2B</t>
  </si>
  <si>
    <t>Prx6_CO2-3B</t>
  </si>
  <si>
    <t>Prx6_CO2-4B</t>
  </si>
  <si>
    <t>Prx6_CO2-5B</t>
  </si>
  <si>
    <t>Prx6_CO2-6B</t>
  </si>
  <si>
    <t>Prx6_CO2-7B</t>
  </si>
  <si>
    <t>Prx6_CO2-8B</t>
  </si>
  <si>
    <t>Prx6_cont-1B</t>
  </si>
  <si>
    <t>Prx6_cont-2B</t>
  </si>
  <si>
    <t>Prx6_cont-3B</t>
  </si>
  <si>
    <t>Prx6_cont-4B</t>
  </si>
  <si>
    <t>Prx6_cont-5B</t>
  </si>
  <si>
    <t>Prx6_cont-6B</t>
  </si>
  <si>
    <t>Prx6_cont-7B</t>
  </si>
  <si>
    <t>ExpA</t>
  </si>
  <si>
    <t>ExpB</t>
  </si>
  <si>
    <t>Avg</t>
  </si>
  <si>
    <t>NormA</t>
  </si>
  <si>
    <t>NormB</t>
  </si>
  <si>
    <t>Prx6_cont-8B</t>
  </si>
  <si>
    <t>Prx6_neg-1B</t>
  </si>
  <si>
    <t>Prx6_neg-2B</t>
  </si>
  <si>
    <t>Prx6_neg-3B</t>
  </si>
  <si>
    <t>Prx6_neg-4B</t>
  </si>
  <si>
    <t>Prx6_blankB</t>
  </si>
  <si>
    <t>Sample</t>
  </si>
  <si>
    <t>NormalizedA</t>
  </si>
  <si>
    <t>NormalizedB</t>
  </si>
  <si>
    <t>Average</t>
  </si>
  <si>
    <t>Well</t>
  </si>
  <si>
    <t>Efficiency</t>
  </si>
  <si>
    <t>C(t)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</si>
  <si>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</si>
  <si>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</si>
  <si>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</si>
  <si>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</si>
  <si>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</si>
  <si>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</si>
  <si>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</si>
  <si>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</si>
  <si>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</si>
  <si>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</si>
  <si>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</si>
  <si>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</si>
  <si>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</si>
  <si>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</si>
  <si>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</si>
  <si>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</si>
  <si>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</si>
  <si>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</si>
  <si>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</si>
  <si>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</si>
  <si>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</si>
  <si>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</si>
  <si>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</si>
  <si>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</si>
  <si>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</si>
  <si>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</si>
  <si>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</si>
  <si>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</si>
  <si>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</si>
  <si>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</si>
  <si>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</si>
  <si>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</si>
  <si>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</si>
  <si>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</si>
  <si>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</si>
  <si>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</si>
  <si>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</si>
  <si>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</si>
  <si>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</si>
  <si>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</si>
  <si>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</si>
  <si>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</si>
  <si>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</si>
  <si>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</si>
  <si>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</si>
  <si>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</si>
  <si>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</si>
  <si>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</si>
  <si>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</si>
  <si>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</si>
  <si>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</si>
  <si>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</si>
  <si>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</si>
  <si>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</si>
  <si>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</si>
  <si>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</si>
  <si>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</si>
  <si>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</si>
  <si>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</si>
  <si>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</si>
  <si>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</si>
  <si>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</si>
  <si>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</si>
  <si>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</si>
  <si>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</si>
  <si>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</si>
  <si>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</si>
  <si>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</si>
  <si>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</si>
  <si>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</si>
  <si>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</si>
  <si>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</si>
  <si>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</si>
  <si>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</si>
  <si>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</si>
  <si>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</si>
  <si>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</si>
  <si>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</si>
  <si>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</si>
  <si>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</si>
  <si>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</si>
  <si>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</si>
  <si>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</si>
  <si>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</si>
  <si>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</si>
  <si>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</si>
  <si>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</si>
  <si>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</si>
  <si>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</si>
  <si>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</si>
  <si>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</si>
  <si>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</si>
  <si>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</si>
  <si>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</si>
  <si>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</si>
  <si>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</si>
  <si>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Expression</t>
  </si>
  <si>
    <t>EF1_CO2-1A</t>
  </si>
  <si>
    <t>EF1_CO2-2A</t>
  </si>
  <si>
    <t>EF1_CO2-3A</t>
  </si>
  <si>
    <t>EF1_CO2-4A</t>
  </si>
  <si>
    <t>EF1_CO2-5A</t>
  </si>
  <si>
    <t>EF1_CO2-6A</t>
  </si>
  <si>
    <t>EF1_CO2-7A</t>
  </si>
  <si>
    <t>EF1_CO2-8A</t>
  </si>
  <si>
    <t>EF1_cont-1A</t>
  </si>
  <si>
    <t>EF1_cont-2A</t>
  </si>
  <si>
    <t>EF1_cont-3A</t>
  </si>
  <si>
    <t>EF1_cont-4A</t>
  </si>
  <si>
    <t>EF1_cont-5A</t>
  </si>
  <si>
    <t>EF1_cont-6A</t>
  </si>
  <si>
    <t>EF1_cont-7A</t>
  </si>
  <si>
    <t>EF1_cont-8A</t>
  </si>
  <si>
    <t>EF1_neg-1A</t>
  </si>
  <si>
    <t>EF1_neg-2A</t>
  </si>
  <si>
    <t>EF1_neg-3A</t>
  </si>
  <si>
    <t>EF1_neg-4A</t>
  </si>
  <si>
    <t>EF1_blankA</t>
  </si>
  <si>
    <t>EF1_CO2-1B</t>
  </si>
  <si>
    <t>EF1_CO2-2B</t>
  </si>
  <si>
    <t>EF1_CO2-3B</t>
  </si>
  <si>
    <t>EF1_CO2-4B</t>
  </si>
  <si>
    <t>EF1_CO2-5B</t>
  </si>
  <si>
    <t>EF1_CO2-6B</t>
  </si>
  <si>
    <t>EF1_CO2-7B</t>
  </si>
  <si>
    <t>EF1_CO2-8B</t>
  </si>
  <si>
    <t>EF1_cont-1B</t>
  </si>
  <si>
    <t>EF1_cont-2B</t>
  </si>
  <si>
    <t>EF1_cont-3B</t>
  </si>
  <si>
    <t>EF1_cont-4B</t>
  </si>
  <si>
    <t>EF1_cont-5B</t>
  </si>
  <si>
    <t>EF1_cont-6B</t>
  </si>
  <si>
    <t>EF1_cont-7B</t>
  </si>
  <si>
    <t>EF1_cont-8B</t>
  </si>
  <si>
    <t>EF1_neg-1B</t>
  </si>
  <si>
    <t>EF1_neg-2B</t>
  </si>
  <si>
    <t>EF1_neg-3B</t>
  </si>
  <si>
    <t>EF1_neg-4B</t>
  </si>
  <si>
    <t>EF1_blankB</t>
  </si>
  <si>
    <t>Prx6_CO2-1A</t>
  </si>
  <si>
    <t>Prx6_CO2-2A</t>
  </si>
  <si>
    <t>Prx6_CO2-3A</t>
  </si>
  <si>
    <t>Prx6_CO2-4A</t>
  </si>
  <si>
    <t>Prx6_CO2-5A</t>
  </si>
  <si>
    <t>Prx6_CO2-6A</t>
  </si>
  <si>
    <t>Prx6_CO2-7A</t>
  </si>
  <si>
    <t>Prx6_CO2-8A</t>
  </si>
  <si>
    <t>Prx6_cont-1A</t>
  </si>
  <si>
    <t>Prx6_cont-2A</t>
  </si>
  <si>
    <t>Prx6_cont-3A</t>
  </si>
  <si>
    <t>Prx6_cont-4A</t>
  </si>
  <si>
    <t>Prx6_cont-5A</t>
  </si>
  <si>
    <t>Prx6_cont-6A</t>
  </si>
  <si>
    <t>Prx6_cont-7A</t>
  </si>
  <si>
    <t>Prx6_cont-8A</t>
  </si>
  <si>
    <t>Prx6_neg-1A</t>
  </si>
  <si>
    <t>Prx6_neg-2A</t>
  </si>
  <si>
    <t>Prx6_neg-3A</t>
  </si>
  <si>
    <t>Prx6_neg-4A</t>
  </si>
  <si>
    <t>Prx6_blankA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</si>
</sst>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EF1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Sheet2!$B$2:$B$17</c:f>
              <c:strCache/>
            </c:strRef>
          </c:cat>
          <c:val>
            <c:numRef>
              <c:f>Sheet2!$C$2:$C$17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Sheet2!$B$2:$B$17</c:f>
              <c:strCache/>
            </c:strRef>
          </c:cat>
          <c:val>
            <c:numRef>
              <c:f>Sheet2!$F$2:$F$17</c:f>
              <c:numCache/>
            </c:numRef>
          </c:val>
        </c:ser>
        <c:axId val="60649536"/>
        <c:axId val="8974913"/>
      </c:bar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4913"/>
        <c:crosses val="autoZero"/>
        <c:auto val="1"/>
        <c:lblOffset val="100"/>
        <c:noMultiLvlLbl val="0"/>
      </c:catAx>
      <c:valAx>
        <c:axId val="897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95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Prx6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Sheet2!$B$19:$B$34</c:f>
              <c:strCache/>
            </c:strRef>
          </c:cat>
          <c:val>
            <c:numRef>
              <c:f>Sheet2!$C$19:$C$34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Sheet2!$B$19:$B$34</c:f>
              <c:strCache/>
            </c:strRef>
          </c:cat>
          <c:val>
            <c:numRef>
              <c:f>Sheet2!$F$19:$F$34</c:f>
              <c:numCache/>
            </c:numRef>
          </c:val>
        </c:ser>
        <c:axId val="13665354"/>
        <c:axId val="55879323"/>
      </c:bar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79323"/>
        <c:crosses val="autoZero"/>
        <c:auto val="1"/>
        <c:lblOffset val="100"/>
        <c:noMultiLvlLbl val="0"/>
      </c:catAx>
      <c:valAx>
        <c:axId val="55879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Prx6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Sheet2!$B$19:$B$34</c:f>
              <c:strCache/>
            </c:strRef>
          </c:cat>
          <c:val>
            <c:numRef>
              <c:f>Sheet2!$G$19:$G$34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Sheet2!$B$19:$B$34</c:f>
              <c:strCache/>
            </c:strRef>
          </c:cat>
          <c:val>
            <c:numRef>
              <c:f>Sheet2!$H$19:$H$34</c:f>
              <c:numCache/>
            </c:numRef>
          </c:val>
        </c:ser>
        <c:axId val="33151860"/>
        <c:axId val="29931285"/>
      </c:bar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auto val="1"/>
        <c:lblOffset val="100"/>
        <c:noMultiLvlLbl val="0"/>
      </c:catAx>
      <c:valAx>
        <c:axId val="29931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186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Prx6-Miner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miner!$E$2:$E$17</c:f>
              <c:strCache/>
            </c:strRef>
          </c:cat>
          <c:val>
            <c:numRef>
              <c:f>miner!$H$2:$H$17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miner!$E$2:$E$17</c:f>
              <c:strCache/>
            </c:strRef>
          </c:cat>
          <c:val>
            <c:numRef>
              <c:f>miner!$I$2:$I$17</c:f>
              <c:numCache/>
            </c:numRef>
          </c:val>
        </c:ser>
        <c:axId val="946110"/>
        <c:axId val="8514991"/>
      </c:barChart>
      <c:cat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11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66675</xdr:rowOff>
    </xdr:from>
    <xdr:to>
      <xdr:col>13</xdr:col>
      <xdr:colOff>200025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915025" y="66675"/>
        <a:ext cx="40862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123825</xdr:rowOff>
    </xdr:from>
    <xdr:to>
      <xdr:col>12</xdr:col>
      <xdr:colOff>790575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5667375" y="3524250"/>
        <a:ext cx="4086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35</xdr:row>
      <xdr:rowOff>38100</xdr:rowOff>
    </xdr:from>
    <xdr:to>
      <xdr:col>7</xdr:col>
      <xdr:colOff>209550</xdr:colOff>
      <xdr:row>60</xdr:row>
      <xdr:rowOff>28575</xdr:rowOff>
    </xdr:to>
    <xdr:graphicFrame>
      <xdr:nvGraphicFramePr>
        <xdr:cNvPr id="3" name="Chart 3"/>
        <xdr:cNvGraphicFramePr/>
      </xdr:nvGraphicFramePr>
      <xdr:xfrm>
        <a:off x="476250" y="5705475"/>
        <a:ext cx="45053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66675</xdr:rowOff>
    </xdr:from>
    <xdr:to>
      <xdr:col>5</xdr:col>
      <xdr:colOff>438150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66825" y="1362075"/>
        <a:ext cx="3362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B1" sqref="B1:B16384"/>
    </sheetView>
  </sheetViews>
  <sheetFormatPr defaultColWidth="11.00390625" defaultRowHeight="12.75"/>
  <sheetData>
    <row r="1" spans="1:5" ht="12.75">
      <c r="A1" t="s">
        <v>30</v>
      </c>
      <c r="B1" t="s">
        <v>26</v>
      </c>
      <c r="C1" t="s">
        <v>31</v>
      </c>
      <c r="D1" t="s">
        <v>32</v>
      </c>
      <c r="E1" t="s">
        <v>129</v>
      </c>
    </row>
    <row r="2" spans="1:5" ht="12.75">
      <c r="A2" t="s">
        <v>83</v>
      </c>
      <c r="B2" t="s">
        <v>150</v>
      </c>
      <c r="C2">
        <v>44.81</v>
      </c>
      <c r="D2">
        <v>29.78</v>
      </c>
      <c r="E2">
        <f aca="true" t="shared" si="0" ref="E2:E33">10^(-(0.3012*D2)+11.434)</f>
        <v>291.2487029856604</v>
      </c>
    </row>
    <row r="3" spans="1:5" ht="12.75">
      <c r="A3" t="s">
        <v>95</v>
      </c>
      <c r="B3" t="s">
        <v>150</v>
      </c>
      <c r="C3">
        <v>50.79</v>
      </c>
      <c r="D3">
        <v>28.85</v>
      </c>
      <c r="E3">
        <f t="shared" si="0"/>
        <v>555.1112130304896</v>
      </c>
    </row>
    <row r="4" spans="1:5" ht="12.75">
      <c r="A4" t="s">
        <v>107</v>
      </c>
      <c r="B4" t="s">
        <v>150</v>
      </c>
      <c r="C4">
        <v>55.62</v>
      </c>
      <c r="D4">
        <v>30.45</v>
      </c>
      <c r="E4">
        <f t="shared" si="0"/>
        <v>183.0037545861767</v>
      </c>
    </row>
    <row r="5" spans="1:5" ht="12.75">
      <c r="A5" t="s">
        <v>119</v>
      </c>
      <c r="B5" t="s">
        <v>150</v>
      </c>
      <c r="C5">
        <v>27.96</v>
      </c>
      <c r="D5">
        <v>32.17</v>
      </c>
      <c r="E5">
        <f t="shared" si="0"/>
        <v>55.5131664460082</v>
      </c>
    </row>
    <row r="6" spans="1:5" ht="12.75">
      <c r="A6" t="s">
        <v>85</v>
      </c>
      <c r="B6" t="s">
        <v>171</v>
      </c>
      <c r="C6">
        <v>78.79</v>
      </c>
      <c r="D6">
        <v>23.99</v>
      </c>
      <c r="E6">
        <f t="shared" si="0"/>
        <v>16151.467951642466</v>
      </c>
    </row>
    <row r="7" spans="1:5" ht="12.75">
      <c r="A7" t="s">
        <v>97</v>
      </c>
      <c r="B7" t="s">
        <v>171</v>
      </c>
      <c r="C7">
        <v>102.25</v>
      </c>
      <c r="D7">
        <v>22.43</v>
      </c>
      <c r="E7">
        <f t="shared" si="0"/>
        <v>47652.31456402745</v>
      </c>
    </row>
    <row r="8" spans="1:5" ht="12.75">
      <c r="A8" t="s">
        <v>109</v>
      </c>
      <c r="B8" t="s">
        <v>171</v>
      </c>
      <c r="C8">
        <v>100.72</v>
      </c>
      <c r="D8">
        <v>23.13</v>
      </c>
      <c r="E8">
        <f t="shared" si="0"/>
        <v>29325.40373898107</v>
      </c>
    </row>
    <row r="9" spans="1:5" ht="12.75">
      <c r="A9" t="s">
        <v>121</v>
      </c>
      <c r="B9" t="s">
        <v>171</v>
      </c>
      <c r="C9">
        <v>109.07</v>
      </c>
      <c r="D9">
        <v>23.58</v>
      </c>
      <c r="E9">
        <f t="shared" si="0"/>
        <v>21463.670864043725</v>
      </c>
    </row>
    <row r="10" spans="1:5" ht="12.75">
      <c r="A10" t="s">
        <v>33</v>
      </c>
      <c r="B10" t="s">
        <v>130</v>
      </c>
      <c r="C10">
        <v>94.58</v>
      </c>
      <c r="D10">
        <v>22.17</v>
      </c>
      <c r="E10">
        <f t="shared" si="0"/>
        <v>57068.43986710407</v>
      </c>
    </row>
    <row r="11" spans="1:5" ht="12.75">
      <c r="A11" t="s">
        <v>36</v>
      </c>
      <c r="B11" t="s">
        <v>151</v>
      </c>
      <c r="C11">
        <v>115.48</v>
      </c>
      <c r="D11">
        <v>22.05</v>
      </c>
      <c r="E11">
        <f t="shared" si="0"/>
        <v>62021.176463777585</v>
      </c>
    </row>
    <row r="12" spans="1:5" ht="12.75">
      <c r="A12" t="s">
        <v>45</v>
      </c>
      <c r="B12" t="s">
        <v>131</v>
      </c>
      <c r="C12">
        <v>80.12</v>
      </c>
      <c r="D12">
        <v>23.43</v>
      </c>
      <c r="E12">
        <f t="shared" si="0"/>
        <v>23816.83237108804</v>
      </c>
    </row>
    <row r="13" spans="1:5" ht="12.75">
      <c r="A13" t="s">
        <v>48</v>
      </c>
      <c r="B13" t="s">
        <v>152</v>
      </c>
      <c r="C13">
        <v>99.86</v>
      </c>
      <c r="D13">
        <v>22.97</v>
      </c>
      <c r="E13">
        <f t="shared" si="0"/>
        <v>32766.948608712533</v>
      </c>
    </row>
    <row r="14" spans="1:5" ht="12.75">
      <c r="A14" t="s">
        <v>57</v>
      </c>
      <c r="B14" t="s">
        <v>132</v>
      </c>
      <c r="C14">
        <v>121.99</v>
      </c>
      <c r="D14">
        <v>23.59</v>
      </c>
      <c r="E14">
        <f t="shared" si="0"/>
        <v>21315.32702071864</v>
      </c>
    </row>
    <row r="15" spans="1:5" ht="12.75">
      <c r="A15" t="s">
        <v>60</v>
      </c>
      <c r="B15" t="s">
        <v>153</v>
      </c>
      <c r="C15">
        <v>110.07</v>
      </c>
      <c r="D15">
        <v>23.85</v>
      </c>
      <c r="E15">
        <f t="shared" si="0"/>
        <v>17798.360540286798</v>
      </c>
    </row>
    <row r="16" spans="1:5" ht="12.75">
      <c r="A16" t="s">
        <v>69</v>
      </c>
      <c r="B16" t="s">
        <v>133</v>
      </c>
      <c r="C16">
        <v>104.91</v>
      </c>
      <c r="D16">
        <v>23.33</v>
      </c>
      <c r="E16">
        <f t="shared" si="0"/>
        <v>25527.2481401738</v>
      </c>
    </row>
    <row r="17" spans="1:5" ht="12.75">
      <c r="A17" t="s">
        <v>72</v>
      </c>
      <c r="B17" t="s">
        <v>154</v>
      </c>
      <c r="C17">
        <v>135.15</v>
      </c>
      <c r="D17">
        <v>23.59</v>
      </c>
      <c r="E17">
        <f t="shared" si="0"/>
        <v>21315.32702071864</v>
      </c>
    </row>
    <row r="18" spans="1:5" ht="12.75">
      <c r="A18" t="s">
        <v>81</v>
      </c>
      <c r="B18" t="s">
        <v>134</v>
      </c>
      <c r="C18">
        <v>149.84</v>
      </c>
      <c r="D18">
        <v>23.48</v>
      </c>
      <c r="E18">
        <f t="shared" si="0"/>
        <v>23005.09335618385</v>
      </c>
    </row>
    <row r="19" spans="1:5" ht="12.75">
      <c r="A19" t="s">
        <v>84</v>
      </c>
      <c r="B19" t="s">
        <v>155</v>
      </c>
      <c r="C19">
        <v>130.88</v>
      </c>
      <c r="D19">
        <v>23.31</v>
      </c>
      <c r="E19">
        <f t="shared" si="0"/>
        <v>25883.79788785724</v>
      </c>
    </row>
    <row r="20" spans="1:5" ht="12.75">
      <c r="A20" t="s">
        <v>93</v>
      </c>
      <c r="B20" t="s">
        <v>135</v>
      </c>
      <c r="C20">
        <v>112.72</v>
      </c>
      <c r="D20">
        <v>22.64</v>
      </c>
      <c r="E20">
        <f t="shared" si="0"/>
        <v>41193.81364731215</v>
      </c>
    </row>
    <row r="21" spans="1:5" ht="12.75">
      <c r="A21" t="s">
        <v>96</v>
      </c>
      <c r="B21" t="s">
        <v>156</v>
      </c>
      <c r="C21">
        <v>88.25</v>
      </c>
      <c r="D21">
        <v>21.82</v>
      </c>
      <c r="E21">
        <f t="shared" si="0"/>
        <v>72747.15272593027</v>
      </c>
    </row>
    <row r="22" spans="1:5" ht="12.75">
      <c r="A22" t="s">
        <v>105</v>
      </c>
      <c r="B22" t="s">
        <v>136</v>
      </c>
      <c r="C22">
        <v>106.88</v>
      </c>
      <c r="D22">
        <v>23.6</v>
      </c>
      <c r="E22">
        <f t="shared" si="0"/>
        <v>21168.008439847188</v>
      </c>
    </row>
    <row r="23" spans="1:5" ht="12.75">
      <c r="A23" t="s">
        <v>108</v>
      </c>
      <c r="B23" t="s">
        <v>157</v>
      </c>
      <c r="C23">
        <v>80.31</v>
      </c>
      <c r="D23">
        <v>23.09</v>
      </c>
      <c r="E23">
        <f t="shared" si="0"/>
        <v>30150.32514574961</v>
      </c>
    </row>
    <row r="24" spans="1:5" ht="12.75">
      <c r="A24" t="s">
        <v>117</v>
      </c>
      <c r="B24" t="s">
        <v>137</v>
      </c>
      <c r="C24">
        <v>106.4</v>
      </c>
      <c r="D24">
        <v>22.3</v>
      </c>
      <c r="E24">
        <f t="shared" si="0"/>
        <v>52148.28135447542</v>
      </c>
    </row>
    <row r="25" spans="1:5" ht="12.75">
      <c r="A25" t="s">
        <v>120</v>
      </c>
      <c r="B25" t="s">
        <v>158</v>
      </c>
      <c r="C25">
        <v>109.88</v>
      </c>
      <c r="D25">
        <v>22.08</v>
      </c>
      <c r="E25">
        <f t="shared" si="0"/>
        <v>60744.085757487184</v>
      </c>
    </row>
    <row r="26" spans="1:5" ht="12.75">
      <c r="A26" t="s">
        <v>34</v>
      </c>
      <c r="B26" t="s">
        <v>138</v>
      </c>
      <c r="C26">
        <v>78.2</v>
      </c>
      <c r="D26">
        <v>23.35</v>
      </c>
      <c r="E26">
        <f t="shared" si="0"/>
        <v>25175.60987121241</v>
      </c>
    </row>
    <row r="27" spans="1:5" ht="12.75">
      <c r="A27" t="s">
        <v>39</v>
      </c>
      <c r="B27" t="s">
        <v>159</v>
      </c>
      <c r="C27">
        <v>77.87</v>
      </c>
      <c r="D27">
        <v>27.06</v>
      </c>
      <c r="E27">
        <f t="shared" si="0"/>
        <v>1921.0028093877017</v>
      </c>
    </row>
    <row r="28" spans="1:5" ht="12.75">
      <c r="A28" t="s">
        <v>46</v>
      </c>
      <c r="B28" t="s">
        <v>139</v>
      </c>
      <c r="C28">
        <v>79.76</v>
      </c>
      <c r="D28">
        <v>24.91</v>
      </c>
      <c r="E28">
        <f t="shared" si="0"/>
        <v>8533.122886435805</v>
      </c>
    </row>
    <row r="29" spans="1:5" ht="12.75">
      <c r="A29" t="s">
        <v>51</v>
      </c>
      <c r="B29" t="s">
        <v>160</v>
      </c>
      <c r="C29">
        <v>85.17</v>
      </c>
      <c r="D29">
        <v>28.3</v>
      </c>
      <c r="E29">
        <f t="shared" si="0"/>
        <v>812.9053840690244</v>
      </c>
    </row>
    <row r="30" spans="1:5" ht="12.75">
      <c r="A30" t="s">
        <v>58</v>
      </c>
      <c r="B30" t="s">
        <v>140</v>
      </c>
      <c r="C30">
        <v>107.83</v>
      </c>
      <c r="D30">
        <v>23.04</v>
      </c>
      <c r="E30">
        <f t="shared" si="0"/>
        <v>31214.184998605764</v>
      </c>
    </row>
    <row r="31" spans="1:5" ht="12.75">
      <c r="A31" t="s">
        <v>63</v>
      </c>
      <c r="B31" t="s">
        <v>161</v>
      </c>
      <c r="C31">
        <v>90.95</v>
      </c>
      <c r="D31">
        <v>28</v>
      </c>
      <c r="E31">
        <f t="shared" si="0"/>
        <v>1000.9214583192942</v>
      </c>
    </row>
    <row r="32" spans="1:5" ht="12.75">
      <c r="A32" t="s">
        <v>70</v>
      </c>
      <c r="B32" t="s">
        <v>141</v>
      </c>
      <c r="C32">
        <v>108.09</v>
      </c>
      <c r="D32">
        <v>21.33</v>
      </c>
      <c r="E32">
        <f t="shared" si="0"/>
        <v>102188.96487965835</v>
      </c>
    </row>
    <row r="33" spans="1:5" ht="12.75">
      <c r="A33" t="s">
        <v>75</v>
      </c>
      <c r="B33" t="s">
        <v>162</v>
      </c>
      <c r="C33">
        <v>100.39</v>
      </c>
      <c r="D33">
        <v>28.14</v>
      </c>
      <c r="E33">
        <f t="shared" si="0"/>
        <v>908.305617225953</v>
      </c>
    </row>
    <row r="34" spans="1:5" ht="12.75">
      <c r="A34" t="s">
        <v>82</v>
      </c>
      <c r="B34" t="s">
        <v>142</v>
      </c>
      <c r="C34">
        <v>144.7</v>
      </c>
      <c r="D34">
        <v>23.88</v>
      </c>
      <c r="E34">
        <f aca="true" t="shared" si="1" ref="E34:E65">10^(-(0.3012*D34)+11.434)</f>
        <v>17431.87086483733</v>
      </c>
    </row>
    <row r="35" spans="1:5" ht="12.75">
      <c r="A35" t="s">
        <v>87</v>
      </c>
      <c r="B35" t="s">
        <v>163</v>
      </c>
      <c r="C35">
        <v>114.26</v>
      </c>
      <c r="D35">
        <v>27.86</v>
      </c>
      <c r="E35">
        <f t="shared" si="1"/>
        <v>1102.980920434846</v>
      </c>
    </row>
    <row r="36" spans="1:5" ht="12.75">
      <c r="A36" t="s">
        <v>94</v>
      </c>
      <c r="B36" t="s">
        <v>143</v>
      </c>
      <c r="C36">
        <v>95.91</v>
      </c>
      <c r="D36">
        <v>22.07</v>
      </c>
      <c r="E36">
        <f t="shared" si="1"/>
        <v>61166.833723388474</v>
      </c>
    </row>
    <row r="37" spans="1:5" ht="12.75">
      <c r="A37" t="s">
        <v>99</v>
      </c>
      <c r="B37" t="s">
        <v>164</v>
      </c>
      <c r="C37">
        <v>96.34</v>
      </c>
      <c r="D37">
        <v>27.43</v>
      </c>
      <c r="E37">
        <f t="shared" si="1"/>
        <v>1486.2230755171256</v>
      </c>
    </row>
    <row r="38" spans="1:5" ht="12.75">
      <c r="A38" t="s">
        <v>106</v>
      </c>
      <c r="B38" t="s">
        <v>144</v>
      </c>
      <c r="C38">
        <v>107.06</v>
      </c>
      <c r="D38">
        <v>22.45</v>
      </c>
      <c r="E38">
        <f t="shared" si="1"/>
        <v>46995.903136000255</v>
      </c>
    </row>
    <row r="39" spans="1:5" ht="12.75">
      <c r="A39" t="s">
        <v>111</v>
      </c>
      <c r="B39" t="s">
        <v>165</v>
      </c>
      <c r="C39">
        <v>101.27</v>
      </c>
      <c r="D39">
        <v>27.17</v>
      </c>
      <c r="E39">
        <f t="shared" si="1"/>
        <v>1779.9016268200246</v>
      </c>
    </row>
    <row r="40" spans="1:5" ht="12.75">
      <c r="A40" t="s">
        <v>118</v>
      </c>
      <c r="B40" t="s">
        <v>145</v>
      </c>
      <c r="C40">
        <v>101.39</v>
      </c>
      <c r="D40">
        <v>24.01</v>
      </c>
      <c r="E40">
        <f t="shared" si="1"/>
        <v>15928.98121117927</v>
      </c>
    </row>
    <row r="41" spans="1:5" ht="12.75">
      <c r="A41" t="s">
        <v>123</v>
      </c>
      <c r="B41" t="s">
        <v>166</v>
      </c>
      <c r="C41">
        <v>79.28</v>
      </c>
      <c r="D41">
        <v>27.55</v>
      </c>
      <c r="E41">
        <f t="shared" si="1"/>
        <v>1367.5398799277434</v>
      </c>
    </row>
    <row r="42" spans="1:5" ht="12.75">
      <c r="A42" t="s">
        <v>35</v>
      </c>
      <c r="B42" t="s">
        <v>146</v>
      </c>
      <c r="C42">
        <v>30.41</v>
      </c>
      <c r="D42">
        <v>31.99</v>
      </c>
      <c r="E42">
        <f t="shared" si="1"/>
        <v>62.89440312861348</v>
      </c>
    </row>
    <row r="43" spans="1:5" ht="12.75">
      <c r="A43" t="s">
        <v>37</v>
      </c>
      <c r="B43" t="s">
        <v>167</v>
      </c>
      <c r="C43">
        <v>86.99</v>
      </c>
      <c r="D43">
        <v>23.5</v>
      </c>
      <c r="E43">
        <f t="shared" si="1"/>
        <v>22688.197811445058</v>
      </c>
    </row>
    <row r="44" spans="1:5" ht="12.75">
      <c r="A44" t="s">
        <v>47</v>
      </c>
      <c r="B44" t="s">
        <v>147</v>
      </c>
      <c r="C44">
        <v>48.13</v>
      </c>
      <c r="D44">
        <v>30.98</v>
      </c>
      <c r="E44">
        <f t="shared" si="1"/>
        <v>126.71382477110855</v>
      </c>
    </row>
    <row r="45" spans="1:5" ht="12.75">
      <c r="A45" t="s">
        <v>49</v>
      </c>
      <c r="B45" t="s">
        <v>168</v>
      </c>
      <c r="C45">
        <v>104.39</v>
      </c>
      <c r="D45">
        <v>25.46</v>
      </c>
      <c r="E45">
        <f t="shared" si="1"/>
        <v>5827.040008908845</v>
      </c>
    </row>
    <row r="46" spans="1:5" ht="12.75">
      <c r="A46" t="s">
        <v>59</v>
      </c>
      <c r="B46" t="s">
        <v>148</v>
      </c>
      <c r="C46">
        <v>63.55</v>
      </c>
      <c r="D46">
        <v>29.93</v>
      </c>
      <c r="E46">
        <f t="shared" si="1"/>
        <v>262.47261613397524</v>
      </c>
    </row>
    <row r="47" spans="1:5" ht="12.75">
      <c r="A47" t="s">
        <v>61</v>
      </c>
      <c r="B47" t="s">
        <v>169</v>
      </c>
      <c r="C47">
        <v>110.09</v>
      </c>
      <c r="D47">
        <v>23.63</v>
      </c>
      <c r="E47">
        <f t="shared" si="1"/>
        <v>20732.133656578775</v>
      </c>
    </row>
    <row r="48" spans="1:5" ht="12.75">
      <c r="A48" t="s">
        <v>71</v>
      </c>
      <c r="B48" t="s">
        <v>149</v>
      </c>
      <c r="C48">
        <v>39.39</v>
      </c>
      <c r="D48">
        <v>29.04</v>
      </c>
      <c r="E48">
        <f t="shared" si="1"/>
        <v>486.57747457127965</v>
      </c>
    </row>
    <row r="49" spans="1:5" ht="12.75">
      <c r="A49" t="s">
        <v>73</v>
      </c>
      <c r="B49" t="s">
        <v>170</v>
      </c>
      <c r="C49">
        <v>70.61</v>
      </c>
      <c r="D49">
        <v>20.86</v>
      </c>
      <c r="E49">
        <f t="shared" si="1"/>
        <v>141568.94642593787</v>
      </c>
    </row>
    <row r="50" spans="1:5" ht="12.75">
      <c r="A50" t="s">
        <v>89</v>
      </c>
      <c r="B50" t="s">
        <v>192</v>
      </c>
      <c r="C50">
        <v>49.86</v>
      </c>
      <c r="D50">
        <v>35.26</v>
      </c>
      <c r="E50">
        <f t="shared" si="1"/>
        <v>6.511604280700675</v>
      </c>
    </row>
    <row r="51" spans="1:5" ht="12.75">
      <c r="A51" t="s">
        <v>101</v>
      </c>
      <c r="B51" t="s">
        <v>192</v>
      </c>
      <c r="C51">
        <v>38.46</v>
      </c>
      <c r="D51">
        <v>33.21</v>
      </c>
      <c r="E51">
        <f t="shared" si="1"/>
        <v>26.98658931751778</v>
      </c>
    </row>
    <row r="52" spans="1:5" ht="12.75">
      <c r="A52" t="s">
        <v>113</v>
      </c>
      <c r="B52" t="s">
        <v>192</v>
      </c>
      <c r="C52">
        <v>23.51</v>
      </c>
      <c r="D52">
        <v>36.25</v>
      </c>
      <c r="E52">
        <f t="shared" si="1"/>
        <v>3.2771777680517014</v>
      </c>
    </row>
    <row r="53" spans="1:5" ht="12.75">
      <c r="A53" t="s">
        <v>125</v>
      </c>
      <c r="B53" t="s">
        <v>192</v>
      </c>
      <c r="C53">
        <v>44.03</v>
      </c>
      <c r="D53">
        <v>36.27</v>
      </c>
      <c r="E53">
        <f t="shared" si="1"/>
        <v>3.232034589628848</v>
      </c>
    </row>
    <row r="54" spans="1:5" ht="12.75">
      <c r="A54" t="s">
        <v>92</v>
      </c>
      <c r="B54" t="s">
        <v>25</v>
      </c>
      <c r="C54">
        <v>35.13</v>
      </c>
      <c r="D54">
        <v>34.04</v>
      </c>
      <c r="E54">
        <f t="shared" si="1"/>
        <v>15.175814172950957</v>
      </c>
    </row>
    <row r="55" spans="1:5" ht="12.75">
      <c r="A55" t="s">
        <v>104</v>
      </c>
      <c r="B55" t="s">
        <v>25</v>
      </c>
      <c r="C55">
        <v>45.92</v>
      </c>
      <c r="D55">
        <v>33.8</v>
      </c>
      <c r="E55">
        <f t="shared" si="1"/>
        <v>17.924209031597996</v>
      </c>
    </row>
    <row r="56" spans="1:5" ht="12.75">
      <c r="A56" t="s">
        <v>116</v>
      </c>
      <c r="B56" t="s">
        <v>25</v>
      </c>
      <c r="C56">
        <v>33.38</v>
      </c>
      <c r="D56">
        <v>36.02</v>
      </c>
      <c r="E56">
        <f t="shared" si="1"/>
        <v>3.843934688045102</v>
      </c>
    </row>
    <row r="57" spans="1:5" ht="12.75">
      <c r="A57" t="s">
        <v>128</v>
      </c>
      <c r="B57" t="s">
        <v>25</v>
      </c>
      <c r="C57">
        <v>39.35</v>
      </c>
      <c r="D57">
        <v>35.99</v>
      </c>
      <c r="E57">
        <f t="shared" si="1"/>
        <v>3.924750016886967</v>
      </c>
    </row>
    <row r="58" spans="1:5" ht="12.75">
      <c r="A58" t="s">
        <v>38</v>
      </c>
      <c r="B58" t="s">
        <v>172</v>
      </c>
      <c r="C58">
        <v>33.49</v>
      </c>
      <c r="D58">
        <v>33.41</v>
      </c>
      <c r="E58">
        <f t="shared" si="1"/>
        <v>23.491351324501128</v>
      </c>
    </row>
    <row r="59" spans="1:5" ht="12.75">
      <c r="A59" t="s">
        <v>42</v>
      </c>
      <c r="B59" t="s">
        <v>0</v>
      </c>
      <c r="C59">
        <v>92.5</v>
      </c>
      <c r="D59">
        <v>26.44</v>
      </c>
      <c r="E59">
        <f t="shared" si="1"/>
        <v>2953.0581572225356</v>
      </c>
    </row>
    <row r="60" spans="1:5" ht="12.75">
      <c r="A60" t="s">
        <v>50</v>
      </c>
      <c r="B60" t="s">
        <v>173</v>
      </c>
      <c r="C60">
        <v>58.73</v>
      </c>
      <c r="D60">
        <v>32.69</v>
      </c>
      <c r="E60">
        <f t="shared" si="1"/>
        <v>38.705439211994985</v>
      </c>
    </row>
    <row r="61" spans="1:5" ht="12.75">
      <c r="A61" t="s">
        <v>54</v>
      </c>
      <c r="B61" t="s">
        <v>1</v>
      </c>
      <c r="C61">
        <v>95.87</v>
      </c>
      <c r="D61">
        <v>27.54</v>
      </c>
      <c r="E61">
        <f t="shared" si="1"/>
        <v>1377.057262489674</v>
      </c>
    </row>
    <row r="62" spans="1:5" ht="12.75">
      <c r="A62" t="s">
        <v>62</v>
      </c>
      <c r="B62" t="s">
        <v>174</v>
      </c>
      <c r="C62">
        <v>40.67</v>
      </c>
      <c r="D62">
        <v>33.86</v>
      </c>
      <c r="E62">
        <f t="shared" si="1"/>
        <v>17.19364675994151</v>
      </c>
    </row>
    <row r="63" spans="1:5" ht="12.75">
      <c r="A63" t="s">
        <v>66</v>
      </c>
      <c r="B63" t="s">
        <v>2</v>
      </c>
      <c r="C63">
        <v>70.77</v>
      </c>
      <c r="D63">
        <v>26.49</v>
      </c>
      <c r="E63">
        <f t="shared" si="1"/>
        <v>2852.410326220105</v>
      </c>
    </row>
    <row r="64" spans="1:5" ht="12.75">
      <c r="A64" t="s">
        <v>74</v>
      </c>
      <c r="B64" t="s">
        <v>175</v>
      </c>
      <c r="C64">
        <v>25.52</v>
      </c>
      <c r="D64">
        <v>34.89</v>
      </c>
      <c r="E64">
        <f t="shared" si="1"/>
        <v>8.416509151894672</v>
      </c>
    </row>
    <row r="65" spans="1:5" ht="12.75">
      <c r="A65" t="s">
        <v>78</v>
      </c>
      <c r="B65" t="s">
        <v>3</v>
      </c>
      <c r="C65">
        <v>106.2</v>
      </c>
      <c r="D65">
        <v>27.98</v>
      </c>
      <c r="E65">
        <f t="shared" si="1"/>
        <v>1014.9017468116147</v>
      </c>
    </row>
    <row r="66" spans="1:5" ht="12.75">
      <c r="A66" t="s">
        <v>86</v>
      </c>
      <c r="B66" t="s">
        <v>176</v>
      </c>
      <c r="C66">
        <v>37.4</v>
      </c>
      <c r="D66">
        <v>32.99</v>
      </c>
      <c r="E66">
        <f aca="true" t="shared" si="2" ref="E66:E97">10^(-(0.3012*D66)+11.434)</f>
        <v>31.434893983609605</v>
      </c>
    </row>
    <row r="67" spans="1:5" ht="12.75">
      <c r="A67" t="s">
        <v>90</v>
      </c>
      <c r="B67" t="s">
        <v>4</v>
      </c>
      <c r="C67">
        <v>89.83</v>
      </c>
      <c r="D67">
        <v>28.04</v>
      </c>
      <c r="E67">
        <f t="shared" si="2"/>
        <v>973.5359646813268</v>
      </c>
    </row>
    <row r="68" spans="1:5" ht="12.75">
      <c r="A68" t="s">
        <v>98</v>
      </c>
      <c r="B68" t="s">
        <v>177</v>
      </c>
      <c r="C68">
        <v>16.96</v>
      </c>
      <c r="D68">
        <v>33.22</v>
      </c>
      <c r="E68">
        <f t="shared" si="2"/>
        <v>26.800074419718978</v>
      </c>
    </row>
    <row r="69" spans="1:5" ht="12.75">
      <c r="A69" t="s">
        <v>102</v>
      </c>
      <c r="B69" t="s">
        <v>5</v>
      </c>
      <c r="C69">
        <v>52.13</v>
      </c>
      <c r="D69">
        <v>26.33</v>
      </c>
      <c r="E69">
        <f t="shared" si="2"/>
        <v>3187.1609817250737</v>
      </c>
    </row>
    <row r="70" spans="1:5" ht="12.75">
      <c r="A70" t="s">
        <v>110</v>
      </c>
      <c r="B70" t="s">
        <v>178</v>
      </c>
      <c r="C70">
        <v>32.98</v>
      </c>
      <c r="D70">
        <v>33.39</v>
      </c>
      <c r="E70">
        <f t="shared" si="2"/>
        <v>23.81946485015413</v>
      </c>
    </row>
    <row r="71" spans="1:5" ht="12.75">
      <c r="A71" t="s">
        <v>114</v>
      </c>
      <c r="B71" t="s">
        <v>6</v>
      </c>
      <c r="C71">
        <v>160.82</v>
      </c>
      <c r="D71">
        <v>27.44</v>
      </c>
      <c r="E71">
        <f t="shared" si="2"/>
        <v>1475.9512052272273</v>
      </c>
    </row>
    <row r="72" spans="1:5" ht="12.75">
      <c r="A72" t="s">
        <v>122</v>
      </c>
      <c r="B72" t="s">
        <v>179</v>
      </c>
      <c r="C72">
        <v>8.31</v>
      </c>
      <c r="D72">
        <v>34.03</v>
      </c>
      <c r="E72">
        <f t="shared" si="2"/>
        <v>15.281430127039402</v>
      </c>
    </row>
    <row r="73" spans="1:5" ht="12.75">
      <c r="A73" t="s">
        <v>126</v>
      </c>
      <c r="B73" t="s">
        <v>7</v>
      </c>
      <c r="C73">
        <v>94.88</v>
      </c>
      <c r="D73">
        <v>27.14</v>
      </c>
      <c r="E73">
        <f t="shared" si="2"/>
        <v>1817.3224851205027</v>
      </c>
    </row>
    <row r="74" spans="1:5" ht="12.75">
      <c r="A74" t="s">
        <v>40</v>
      </c>
      <c r="B74" t="s">
        <v>180</v>
      </c>
      <c r="C74">
        <v>73.64</v>
      </c>
      <c r="D74">
        <v>28.14</v>
      </c>
      <c r="E74">
        <f t="shared" si="2"/>
        <v>908.305617225953</v>
      </c>
    </row>
    <row r="75" spans="1:5" ht="12.75">
      <c r="A75" t="s">
        <v>43</v>
      </c>
      <c r="B75" t="s">
        <v>8</v>
      </c>
      <c r="C75">
        <v>78.65</v>
      </c>
      <c r="D75">
        <v>28.34</v>
      </c>
      <c r="E75">
        <f t="shared" si="2"/>
        <v>790.6640632953918</v>
      </c>
    </row>
    <row r="76" spans="1:5" ht="12.75">
      <c r="A76" t="s">
        <v>52</v>
      </c>
      <c r="B76" t="s">
        <v>181</v>
      </c>
      <c r="C76">
        <v>116.79</v>
      </c>
      <c r="D76">
        <v>29.72</v>
      </c>
      <c r="E76">
        <f t="shared" si="2"/>
        <v>303.6239318734574</v>
      </c>
    </row>
    <row r="77" spans="1:5" ht="12.75">
      <c r="A77" t="s">
        <v>55</v>
      </c>
      <c r="B77" t="s">
        <v>9</v>
      </c>
      <c r="C77">
        <v>108.13</v>
      </c>
      <c r="D77">
        <v>28.88</v>
      </c>
      <c r="E77">
        <f t="shared" si="2"/>
        <v>543.6808047161173</v>
      </c>
    </row>
    <row r="78" spans="1:5" ht="12.75">
      <c r="A78" t="s">
        <v>64</v>
      </c>
      <c r="B78" t="s">
        <v>182</v>
      </c>
      <c r="C78">
        <v>91.56</v>
      </c>
      <c r="D78">
        <v>28.38</v>
      </c>
      <c r="E78">
        <f t="shared" si="2"/>
        <v>769.0312713363666</v>
      </c>
    </row>
    <row r="79" spans="1:5" ht="12.75">
      <c r="A79" t="s">
        <v>67</v>
      </c>
      <c r="B79" t="s">
        <v>10</v>
      </c>
      <c r="C79">
        <v>104.92</v>
      </c>
      <c r="D79">
        <v>27.27</v>
      </c>
      <c r="E79">
        <f t="shared" si="2"/>
        <v>1660.6419325036875</v>
      </c>
    </row>
    <row r="80" spans="1:5" ht="12.75">
      <c r="A80" t="s">
        <v>76</v>
      </c>
      <c r="B80" t="s">
        <v>183</v>
      </c>
      <c r="C80">
        <v>82.33</v>
      </c>
      <c r="D80">
        <v>25.35</v>
      </c>
      <c r="E80">
        <f t="shared" si="2"/>
        <v>6288.976906845825</v>
      </c>
    </row>
    <row r="81" spans="1:5" ht="12.75">
      <c r="A81" t="s">
        <v>79</v>
      </c>
      <c r="B81" t="s">
        <v>11</v>
      </c>
      <c r="C81">
        <v>107.74</v>
      </c>
      <c r="D81">
        <v>25.44</v>
      </c>
      <c r="E81">
        <f t="shared" si="2"/>
        <v>5908.428712991212</v>
      </c>
    </row>
    <row r="82" spans="1:5" ht="12.75">
      <c r="A82" t="s">
        <v>88</v>
      </c>
      <c r="B82" t="s">
        <v>184</v>
      </c>
      <c r="C82">
        <v>133.31</v>
      </c>
      <c r="D82">
        <v>27.98</v>
      </c>
      <c r="E82">
        <f t="shared" si="2"/>
        <v>1014.9017468116147</v>
      </c>
    </row>
    <row r="83" spans="1:5" ht="12.75">
      <c r="A83" t="s">
        <v>91</v>
      </c>
      <c r="B83" t="s">
        <v>12</v>
      </c>
      <c r="C83">
        <v>109.32</v>
      </c>
      <c r="D83">
        <v>28.18</v>
      </c>
      <c r="E83">
        <f t="shared" si="2"/>
        <v>883.4541191437364</v>
      </c>
    </row>
    <row r="84" spans="1:5" ht="12.75">
      <c r="A84" t="s">
        <v>100</v>
      </c>
      <c r="B84" t="s">
        <v>185</v>
      </c>
      <c r="C84">
        <v>101.97</v>
      </c>
      <c r="D84">
        <v>27.23</v>
      </c>
      <c r="E84">
        <f t="shared" si="2"/>
        <v>1707.3556654600327</v>
      </c>
    </row>
    <row r="85" spans="1:5" ht="12.75">
      <c r="A85" t="s">
        <v>103</v>
      </c>
      <c r="B85" t="s">
        <v>13</v>
      </c>
      <c r="C85">
        <v>94.36</v>
      </c>
      <c r="D85">
        <v>26.26</v>
      </c>
      <c r="E85">
        <f t="shared" si="2"/>
        <v>3345.7077319348177</v>
      </c>
    </row>
    <row r="86" spans="1:5" ht="12.75">
      <c r="A86" t="s">
        <v>112</v>
      </c>
      <c r="B86" t="s">
        <v>186</v>
      </c>
      <c r="C86">
        <v>89.72</v>
      </c>
      <c r="D86">
        <v>28.39</v>
      </c>
      <c r="E86">
        <f t="shared" si="2"/>
        <v>763.7161947518543</v>
      </c>
    </row>
    <row r="87" spans="1:5" ht="12.75">
      <c r="A87" t="s">
        <v>115</v>
      </c>
      <c r="B87" t="s">
        <v>14</v>
      </c>
      <c r="C87">
        <v>87.84</v>
      </c>
      <c r="D87">
        <v>28.22</v>
      </c>
      <c r="E87">
        <f t="shared" si="2"/>
        <v>859.2825650640866</v>
      </c>
    </row>
    <row r="88" spans="1:5" ht="12.75">
      <c r="A88" t="s">
        <v>124</v>
      </c>
      <c r="B88" t="s">
        <v>187</v>
      </c>
      <c r="C88">
        <v>90.59</v>
      </c>
      <c r="D88">
        <v>28.25</v>
      </c>
      <c r="E88">
        <f t="shared" si="2"/>
        <v>841.5889023429089</v>
      </c>
    </row>
    <row r="89" spans="1:5" ht="12.75">
      <c r="A89" t="s">
        <v>127</v>
      </c>
      <c r="B89" t="s">
        <v>20</v>
      </c>
      <c r="C89">
        <v>97.71</v>
      </c>
      <c r="D89">
        <v>28.34</v>
      </c>
      <c r="E89">
        <f t="shared" si="2"/>
        <v>790.6640632953918</v>
      </c>
    </row>
    <row r="90" spans="1:5" ht="12.75">
      <c r="A90" t="s">
        <v>41</v>
      </c>
      <c r="B90" t="s">
        <v>188</v>
      </c>
      <c r="C90">
        <v>18.27</v>
      </c>
      <c r="D90">
        <v>37.39</v>
      </c>
      <c r="E90">
        <f t="shared" si="2"/>
        <v>1.4863873480397218</v>
      </c>
    </row>
    <row r="91" spans="1:5" ht="12.75">
      <c r="A91" t="s">
        <v>44</v>
      </c>
      <c r="B91" t="s">
        <v>21</v>
      </c>
      <c r="C91">
        <v>38.08</v>
      </c>
      <c r="D91">
        <v>35.47</v>
      </c>
      <c r="E91">
        <f t="shared" si="2"/>
        <v>5.629061583646885</v>
      </c>
    </row>
    <row r="92" spans="1:5" ht="12.75">
      <c r="A92" t="s">
        <v>53</v>
      </c>
      <c r="B92" t="s">
        <v>189</v>
      </c>
      <c r="C92">
        <v>34.36</v>
      </c>
      <c r="D92">
        <v>35.13</v>
      </c>
      <c r="E92">
        <f t="shared" si="2"/>
        <v>7.125970169669872</v>
      </c>
    </row>
    <row r="93" spans="1:5" ht="12.75">
      <c r="A93" t="s">
        <v>56</v>
      </c>
      <c r="B93" t="s">
        <v>22</v>
      </c>
      <c r="C93">
        <v>49.32</v>
      </c>
      <c r="D93">
        <v>35.94</v>
      </c>
      <c r="E93">
        <f t="shared" si="2"/>
        <v>4.063235554116794</v>
      </c>
    </row>
    <row r="94" spans="1:5" ht="12.75">
      <c r="A94" t="s">
        <v>65</v>
      </c>
      <c r="B94" t="s">
        <v>190</v>
      </c>
      <c r="C94">
        <v>23.21</v>
      </c>
      <c r="D94">
        <v>35.55</v>
      </c>
      <c r="E94">
        <f t="shared" si="2"/>
        <v>5.325249987192963</v>
      </c>
    </row>
    <row r="95" spans="1:5" ht="12.75">
      <c r="A95" t="s">
        <v>68</v>
      </c>
      <c r="B95" t="s">
        <v>23</v>
      </c>
      <c r="C95">
        <v>33.16</v>
      </c>
      <c r="D95">
        <v>35.08</v>
      </c>
      <c r="E95">
        <f t="shared" si="2"/>
        <v>7.377411357767041</v>
      </c>
    </row>
    <row r="96" spans="1:5" ht="12.75">
      <c r="A96" t="s">
        <v>77</v>
      </c>
      <c r="B96" t="s">
        <v>191</v>
      </c>
      <c r="C96">
        <v>33.41</v>
      </c>
      <c r="D96">
        <v>34.73</v>
      </c>
      <c r="E96">
        <f t="shared" si="2"/>
        <v>9.404246410367582</v>
      </c>
    </row>
    <row r="97" spans="1:5" ht="12.75">
      <c r="A97" t="s">
        <v>80</v>
      </c>
      <c r="B97" t="s">
        <v>24</v>
      </c>
      <c r="C97">
        <v>46.31</v>
      </c>
      <c r="D97">
        <v>33.6</v>
      </c>
      <c r="E97">
        <f t="shared" si="2"/>
        <v>20.591121442748697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19" sqref="G19:H34"/>
    </sheetView>
  </sheetViews>
  <sheetFormatPr defaultColWidth="11.00390625" defaultRowHeight="12.75"/>
  <cols>
    <col min="1" max="1" width="4.375" style="0" customWidth="1"/>
    <col min="2" max="2" width="11.625" style="0" bestFit="1" customWidth="1"/>
    <col min="4" max="4" width="2.625" style="0" customWidth="1"/>
  </cols>
  <sheetData>
    <row r="1" spans="1:7" ht="12.75">
      <c r="A1" t="s">
        <v>30</v>
      </c>
      <c r="B1" t="s">
        <v>26</v>
      </c>
      <c r="C1" t="s">
        <v>129</v>
      </c>
      <c r="G1" t="s">
        <v>29</v>
      </c>
    </row>
    <row r="2" spans="1:7" ht="12.75">
      <c r="A2" t="s">
        <v>33</v>
      </c>
      <c r="B2" t="s">
        <v>130</v>
      </c>
      <c r="C2">
        <v>57068.43986710407</v>
      </c>
      <c r="D2" t="s">
        <v>36</v>
      </c>
      <c r="E2" t="s">
        <v>151</v>
      </c>
      <c r="F2">
        <v>62021.176463777585</v>
      </c>
      <c r="G2">
        <f>AVERAGE(C2+F2)</f>
        <v>119089.61633088166</v>
      </c>
    </row>
    <row r="3" spans="1:7" ht="12.75">
      <c r="A3" t="s">
        <v>45</v>
      </c>
      <c r="B3" t="s">
        <v>131</v>
      </c>
      <c r="C3">
        <v>23816.83237108804</v>
      </c>
      <c r="D3" t="s">
        <v>48</v>
      </c>
      <c r="E3" t="s">
        <v>152</v>
      </c>
      <c r="F3">
        <v>32766.948608712533</v>
      </c>
      <c r="G3">
        <f aca="true" t="shared" si="0" ref="G3:G17">AVERAGE(C3+F3)</f>
        <v>56583.78097980058</v>
      </c>
    </row>
    <row r="4" spans="1:7" ht="12.75">
      <c r="A4" t="s">
        <v>57</v>
      </c>
      <c r="B4" t="s">
        <v>132</v>
      </c>
      <c r="C4">
        <v>21315.32702071864</v>
      </c>
      <c r="D4" t="s">
        <v>60</v>
      </c>
      <c r="E4" t="s">
        <v>153</v>
      </c>
      <c r="F4">
        <v>17798.360540286798</v>
      </c>
      <c r="G4">
        <f t="shared" si="0"/>
        <v>39113.68756100544</v>
      </c>
    </row>
    <row r="5" spans="1:7" ht="12.75">
      <c r="A5" t="s">
        <v>69</v>
      </c>
      <c r="B5" t="s">
        <v>133</v>
      </c>
      <c r="C5">
        <v>25527.2481401738</v>
      </c>
      <c r="D5" t="s">
        <v>72</v>
      </c>
      <c r="E5" t="s">
        <v>154</v>
      </c>
      <c r="F5">
        <v>21315.32702071864</v>
      </c>
      <c r="G5">
        <f t="shared" si="0"/>
        <v>46842.57516089244</v>
      </c>
    </row>
    <row r="6" spans="1:7" ht="12.75">
      <c r="A6" t="s">
        <v>81</v>
      </c>
      <c r="B6" t="s">
        <v>134</v>
      </c>
      <c r="C6">
        <v>23005.09335618385</v>
      </c>
      <c r="D6" t="s">
        <v>84</v>
      </c>
      <c r="E6" t="s">
        <v>155</v>
      </c>
      <c r="F6">
        <v>25883.79788785724</v>
      </c>
      <c r="G6">
        <f t="shared" si="0"/>
        <v>48888.89124404109</v>
      </c>
    </row>
    <row r="7" spans="1:7" ht="12.75">
      <c r="A7" t="s">
        <v>93</v>
      </c>
      <c r="B7" t="s">
        <v>135</v>
      </c>
      <c r="C7">
        <v>41193.81364731215</v>
      </c>
      <c r="D7" t="s">
        <v>96</v>
      </c>
      <c r="E7" t="s">
        <v>156</v>
      </c>
      <c r="F7">
        <v>72747.15272593027</v>
      </c>
      <c r="G7">
        <f t="shared" si="0"/>
        <v>113940.96637324241</v>
      </c>
    </row>
    <row r="8" spans="1:7" ht="12.75">
      <c r="A8" t="s">
        <v>105</v>
      </c>
      <c r="B8" t="s">
        <v>136</v>
      </c>
      <c r="C8">
        <v>21168.008439847188</v>
      </c>
      <c r="D8" t="s">
        <v>108</v>
      </c>
      <c r="E8" t="s">
        <v>157</v>
      </c>
      <c r="F8">
        <v>30150.32514574961</v>
      </c>
      <c r="G8">
        <f t="shared" si="0"/>
        <v>51318.3335855968</v>
      </c>
    </row>
    <row r="9" spans="1:7" ht="12.75">
      <c r="A9" t="s">
        <v>117</v>
      </c>
      <c r="B9" t="s">
        <v>137</v>
      </c>
      <c r="C9">
        <v>52148.28135447542</v>
      </c>
      <c r="D9" t="s">
        <v>120</v>
      </c>
      <c r="E9" t="s">
        <v>158</v>
      </c>
      <c r="F9">
        <v>60744.085757487184</v>
      </c>
      <c r="G9">
        <f t="shared" si="0"/>
        <v>112892.36711196261</v>
      </c>
    </row>
    <row r="10" spans="1:7" ht="12.75">
      <c r="A10" t="s">
        <v>34</v>
      </c>
      <c r="B10" t="s">
        <v>138</v>
      </c>
      <c r="C10">
        <v>25175.60987121241</v>
      </c>
      <c r="D10" t="s">
        <v>39</v>
      </c>
      <c r="E10" t="s">
        <v>159</v>
      </c>
      <c r="F10">
        <v>1921.0028093877017</v>
      </c>
      <c r="G10">
        <f t="shared" si="0"/>
        <v>27096.612680600112</v>
      </c>
    </row>
    <row r="11" spans="1:7" ht="12.75">
      <c r="A11" t="s">
        <v>46</v>
      </c>
      <c r="B11" t="s">
        <v>139</v>
      </c>
      <c r="C11">
        <v>8533.122886435805</v>
      </c>
      <c r="D11" t="s">
        <v>51</v>
      </c>
      <c r="E11" t="s">
        <v>160</v>
      </c>
      <c r="F11">
        <v>812.9053840690244</v>
      </c>
      <c r="G11">
        <f t="shared" si="0"/>
        <v>9346.02827050483</v>
      </c>
    </row>
    <row r="12" spans="1:7" ht="12.75">
      <c r="A12" t="s">
        <v>58</v>
      </c>
      <c r="B12" t="s">
        <v>140</v>
      </c>
      <c r="C12">
        <v>31214.184998605764</v>
      </c>
      <c r="D12" t="s">
        <v>63</v>
      </c>
      <c r="E12" t="s">
        <v>161</v>
      </c>
      <c r="F12">
        <v>1000.9214583192942</v>
      </c>
      <c r="G12">
        <f t="shared" si="0"/>
        <v>32215.10645692506</v>
      </c>
    </row>
    <row r="13" spans="1:7" ht="12.75">
      <c r="A13" t="s">
        <v>70</v>
      </c>
      <c r="B13" t="s">
        <v>141</v>
      </c>
      <c r="C13">
        <v>102188.96487965835</v>
      </c>
      <c r="D13" t="s">
        <v>75</v>
      </c>
      <c r="E13" t="s">
        <v>162</v>
      </c>
      <c r="F13">
        <v>908.305617225953</v>
      </c>
      <c r="G13">
        <f t="shared" si="0"/>
        <v>103097.2704968843</v>
      </c>
    </row>
    <row r="14" spans="1:7" ht="12.75">
      <c r="A14" t="s">
        <v>82</v>
      </c>
      <c r="B14" t="s">
        <v>142</v>
      </c>
      <c r="C14">
        <v>17431.87086483733</v>
      </c>
      <c r="D14" t="s">
        <v>87</v>
      </c>
      <c r="E14" t="s">
        <v>163</v>
      </c>
      <c r="F14">
        <v>1102.980920434846</v>
      </c>
      <c r="G14">
        <f t="shared" si="0"/>
        <v>18534.851785272174</v>
      </c>
    </row>
    <row r="15" spans="1:7" ht="12.75">
      <c r="A15" t="s">
        <v>94</v>
      </c>
      <c r="B15" t="s">
        <v>143</v>
      </c>
      <c r="C15">
        <v>61166.833723388474</v>
      </c>
      <c r="D15" t="s">
        <v>99</v>
      </c>
      <c r="E15" t="s">
        <v>164</v>
      </c>
      <c r="F15">
        <v>1486.2230755171256</v>
      </c>
      <c r="G15">
        <f t="shared" si="0"/>
        <v>62653.0567989056</v>
      </c>
    </row>
    <row r="16" spans="1:7" ht="12.75">
      <c r="A16" t="s">
        <v>106</v>
      </c>
      <c r="B16" t="s">
        <v>144</v>
      </c>
      <c r="C16">
        <v>46995.903136000255</v>
      </c>
      <c r="D16" t="s">
        <v>111</v>
      </c>
      <c r="E16" t="s">
        <v>165</v>
      </c>
      <c r="F16">
        <v>1779.9016268200246</v>
      </c>
      <c r="G16">
        <f t="shared" si="0"/>
        <v>48775.80476282028</v>
      </c>
    </row>
    <row r="17" spans="1:7" ht="12.75">
      <c r="A17" t="s">
        <v>118</v>
      </c>
      <c r="B17" t="s">
        <v>145</v>
      </c>
      <c r="C17">
        <v>15928.98121117927</v>
      </c>
      <c r="D17" t="s">
        <v>123</v>
      </c>
      <c r="E17" t="s">
        <v>166</v>
      </c>
      <c r="F17">
        <v>1367.5398799277434</v>
      </c>
      <c r="G17">
        <f t="shared" si="0"/>
        <v>17296.521091107013</v>
      </c>
    </row>
    <row r="18" spans="7:8" ht="12.75">
      <c r="G18" t="s">
        <v>27</v>
      </c>
      <c r="H18" t="s">
        <v>28</v>
      </c>
    </row>
    <row r="19" spans="1:8" ht="12.75">
      <c r="A19" t="s">
        <v>38</v>
      </c>
      <c r="B19" t="s">
        <v>172</v>
      </c>
      <c r="C19">
        <v>23.491351324501128</v>
      </c>
      <c r="D19" t="s">
        <v>42</v>
      </c>
      <c r="E19" t="s">
        <v>0</v>
      </c>
      <c r="F19">
        <v>2953.0581572225356</v>
      </c>
      <c r="G19">
        <f>C19/G2</f>
        <v>0.00019725776308853116</v>
      </c>
      <c r="H19">
        <f>F19/G2</f>
        <v>0.02479694072586213</v>
      </c>
    </row>
    <row r="20" spans="1:8" ht="12.75">
      <c r="A20" t="s">
        <v>50</v>
      </c>
      <c r="B20" t="s">
        <v>173</v>
      </c>
      <c r="C20">
        <v>38.705439211994985</v>
      </c>
      <c r="D20" t="s">
        <v>54</v>
      </c>
      <c r="E20" t="s">
        <v>1</v>
      </c>
      <c r="F20">
        <v>1377.057262489674</v>
      </c>
      <c r="G20">
        <f aca="true" t="shared" si="1" ref="G20:G34">C20/G3</f>
        <v>0.0006840376966999104</v>
      </c>
      <c r="H20">
        <f aca="true" t="shared" si="2" ref="H20:H34">F20/G3</f>
        <v>0.024336607392518705</v>
      </c>
    </row>
    <row r="21" spans="1:8" ht="12.75">
      <c r="A21" t="s">
        <v>62</v>
      </c>
      <c r="B21" t="s">
        <v>174</v>
      </c>
      <c r="C21">
        <v>17.19364675994151</v>
      </c>
      <c r="D21" t="s">
        <v>66</v>
      </c>
      <c r="E21" t="s">
        <v>2</v>
      </c>
      <c r="F21">
        <v>2852.410326220105</v>
      </c>
      <c r="G21">
        <f t="shared" si="1"/>
        <v>0.0004395813289944769</v>
      </c>
      <c r="H21">
        <f t="shared" si="2"/>
        <v>0.0729261418211007</v>
      </c>
    </row>
    <row r="22" spans="1:8" ht="12.75">
      <c r="A22" t="s">
        <v>74</v>
      </c>
      <c r="B22" t="s">
        <v>175</v>
      </c>
      <c r="C22">
        <v>8.416509151894672</v>
      </c>
      <c r="D22" t="s">
        <v>78</v>
      </c>
      <c r="E22" t="s">
        <v>3</v>
      </c>
      <c r="F22">
        <v>1014.9017468116147</v>
      </c>
      <c r="G22">
        <f t="shared" si="1"/>
        <v>0.00017967648283609696</v>
      </c>
      <c r="H22">
        <f t="shared" si="2"/>
        <v>0.02166622444060095</v>
      </c>
    </row>
    <row r="23" spans="1:8" ht="12.75">
      <c r="A23" t="s">
        <v>86</v>
      </c>
      <c r="B23" t="s">
        <v>176</v>
      </c>
      <c r="C23">
        <v>31.434893983609605</v>
      </c>
      <c r="D23" t="s">
        <v>90</v>
      </c>
      <c r="E23" t="s">
        <v>4</v>
      </c>
      <c r="F23">
        <v>973.5359646813268</v>
      </c>
      <c r="G23">
        <f t="shared" si="1"/>
        <v>0.0006429864368716094</v>
      </c>
      <c r="H23">
        <f t="shared" si="2"/>
        <v>0.019913234681917396</v>
      </c>
    </row>
    <row r="24" spans="1:8" ht="12.75">
      <c r="A24" t="s">
        <v>98</v>
      </c>
      <c r="B24" t="s">
        <v>177</v>
      </c>
      <c r="C24">
        <v>26.800074419718978</v>
      </c>
      <c r="D24" t="s">
        <v>102</v>
      </c>
      <c r="E24" t="s">
        <v>5</v>
      </c>
      <c r="F24">
        <v>3187.1609817250737</v>
      </c>
      <c r="G24">
        <f t="shared" si="1"/>
        <v>0.00023521017306390546</v>
      </c>
      <c r="H24">
        <f t="shared" si="2"/>
        <v>0.027972037478466903</v>
      </c>
    </row>
    <row r="25" spans="1:8" ht="12.75">
      <c r="A25" t="s">
        <v>110</v>
      </c>
      <c r="B25" t="s">
        <v>178</v>
      </c>
      <c r="C25">
        <v>23.81946485015413</v>
      </c>
      <c r="D25" t="s">
        <v>114</v>
      </c>
      <c r="E25" t="s">
        <v>6</v>
      </c>
      <c r="F25">
        <v>1475.9512052272273</v>
      </c>
      <c r="G25">
        <f t="shared" si="1"/>
        <v>0.0004641511753382302</v>
      </c>
      <c r="H25">
        <f t="shared" si="2"/>
        <v>0.028760700165086292</v>
      </c>
    </row>
    <row r="26" spans="1:8" ht="12.75">
      <c r="A26" t="s">
        <v>122</v>
      </c>
      <c r="B26" t="s">
        <v>179</v>
      </c>
      <c r="C26">
        <v>15.281430127039402</v>
      </c>
      <c r="D26" t="s">
        <v>126</v>
      </c>
      <c r="E26" t="s">
        <v>7</v>
      </c>
      <c r="F26">
        <v>1817.3224851205027</v>
      </c>
      <c r="G26">
        <f t="shared" si="1"/>
        <v>0.00013536282848851798</v>
      </c>
      <c r="H26">
        <f t="shared" si="2"/>
        <v>0.016097833109639265</v>
      </c>
    </row>
    <row r="27" spans="1:8" ht="12.75">
      <c r="A27" t="s">
        <v>40</v>
      </c>
      <c r="B27" t="s">
        <v>180</v>
      </c>
      <c r="C27">
        <v>908.305617225953</v>
      </c>
      <c r="D27" t="s">
        <v>43</v>
      </c>
      <c r="E27" t="s">
        <v>8</v>
      </c>
      <c r="F27">
        <v>790.6640632953918</v>
      </c>
      <c r="G27">
        <f t="shared" si="1"/>
        <v>0.03352100234566429</v>
      </c>
      <c r="H27">
        <f t="shared" si="2"/>
        <v>0.029179442929465116</v>
      </c>
    </row>
    <row r="28" spans="1:8" ht="12.75">
      <c r="A28" t="s">
        <v>52</v>
      </c>
      <c r="B28" t="s">
        <v>181</v>
      </c>
      <c r="C28">
        <v>303.6239318734574</v>
      </c>
      <c r="D28" t="s">
        <v>55</v>
      </c>
      <c r="E28" t="s">
        <v>9</v>
      </c>
      <c r="F28">
        <v>543.6808047161173</v>
      </c>
      <c r="G28">
        <f t="shared" si="1"/>
        <v>0.032486947726411815</v>
      </c>
      <c r="H28">
        <f t="shared" si="2"/>
        <v>0.05817239034381288</v>
      </c>
    </row>
    <row r="29" spans="1:8" ht="12.75">
      <c r="A29" t="s">
        <v>64</v>
      </c>
      <c r="B29" t="s">
        <v>182</v>
      </c>
      <c r="C29">
        <v>769.0312713363666</v>
      </c>
      <c r="D29" t="s">
        <v>67</v>
      </c>
      <c r="E29" t="s">
        <v>10</v>
      </c>
      <c r="F29">
        <v>1660.6419325036875</v>
      </c>
      <c r="G29">
        <f t="shared" si="1"/>
        <v>0.02387175942952854</v>
      </c>
      <c r="H29">
        <f t="shared" si="2"/>
        <v>0.0515485470992976</v>
      </c>
    </row>
    <row r="30" spans="1:8" ht="12.75">
      <c r="A30" t="s">
        <v>76</v>
      </c>
      <c r="B30" t="s">
        <v>183</v>
      </c>
      <c r="C30">
        <v>6288.976906845825</v>
      </c>
      <c r="D30" t="s">
        <v>79</v>
      </c>
      <c r="E30" t="s">
        <v>11</v>
      </c>
      <c r="F30">
        <v>5908.428712991212</v>
      </c>
      <c r="G30">
        <f t="shared" si="1"/>
        <v>0.06100042102507344</v>
      </c>
      <c r="H30">
        <f t="shared" si="2"/>
        <v>0.05730926419792821</v>
      </c>
    </row>
    <row r="31" spans="1:8" ht="12.75">
      <c r="A31" t="s">
        <v>88</v>
      </c>
      <c r="B31" t="s">
        <v>184</v>
      </c>
      <c r="C31">
        <v>1014.9017468116147</v>
      </c>
      <c r="D31" t="s">
        <v>91</v>
      </c>
      <c r="E31" t="s">
        <v>12</v>
      </c>
      <c r="F31">
        <v>883.4541191437364</v>
      </c>
      <c r="G31">
        <f t="shared" si="1"/>
        <v>0.05475639938043947</v>
      </c>
      <c r="H31">
        <f t="shared" si="2"/>
        <v>0.04766448253153719</v>
      </c>
    </row>
    <row r="32" spans="1:8" ht="12.75">
      <c r="A32" t="s">
        <v>100</v>
      </c>
      <c r="B32" t="s">
        <v>185</v>
      </c>
      <c r="C32">
        <v>1707.3556654600327</v>
      </c>
      <c r="D32" t="s">
        <v>103</v>
      </c>
      <c r="E32" t="s">
        <v>13</v>
      </c>
      <c r="F32">
        <v>3345.7077319348177</v>
      </c>
      <c r="G32">
        <f t="shared" si="1"/>
        <v>0.027250955543000038</v>
      </c>
      <c r="H32">
        <f t="shared" si="2"/>
        <v>0.05340055063352087</v>
      </c>
    </row>
    <row r="33" spans="1:8" ht="12.75">
      <c r="A33" t="s">
        <v>112</v>
      </c>
      <c r="B33" t="s">
        <v>186</v>
      </c>
      <c r="C33">
        <v>763.7161947518543</v>
      </c>
      <c r="D33" t="s">
        <v>115</v>
      </c>
      <c r="E33" t="s">
        <v>14</v>
      </c>
      <c r="F33">
        <v>859.2825650640866</v>
      </c>
      <c r="G33">
        <f t="shared" si="1"/>
        <v>0.015657685167175403</v>
      </c>
      <c r="H33">
        <f t="shared" si="2"/>
        <v>0.017616983855878503</v>
      </c>
    </row>
    <row r="34" spans="1:8" ht="12.75">
      <c r="A34" t="s">
        <v>124</v>
      </c>
      <c r="B34" t="s">
        <v>187</v>
      </c>
      <c r="C34">
        <v>841.5889023429089</v>
      </c>
      <c r="D34" t="s">
        <v>127</v>
      </c>
      <c r="E34" t="s">
        <v>20</v>
      </c>
      <c r="F34">
        <v>790.6640632953918</v>
      </c>
      <c r="G34">
        <f t="shared" si="1"/>
        <v>0.04865654185081247</v>
      </c>
      <c r="H34">
        <f t="shared" si="2"/>
        <v>0.04571231747301547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1" sqref="D1:D17"/>
    </sheetView>
  </sheetViews>
  <sheetFormatPr defaultColWidth="11.00390625" defaultRowHeight="12.75"/>
  <sheetData>
    <row r="1" spans="2:9" ht="12.75">
      <c r="B1" t="s">
        <v>15</v>
      </c>
      <c r="C1" t="s">
        <v>16</v>
      </c>
      <c r="D1" t="s">
        <v>17</v>
      </c>
      <c r="F1" t="s">
        <v>15</v>
      </c>
      <c r="G1" t="s">
        <v>16</v>
      </c>
      <c r="H1" t="s">
        <v>18</v>
      </c>
      <c r="I1" t="s">
        <v>19</v>
      </c>
    </row>
    <row r="2" spans="1:9" ht="12.75">
      <c r="A2" t="s">
        <v>130</v>
      </c>
      <c r="B2">
        <v>0.6387319641621008</v>
      </c>
      <c r="C2">
        <v>0.5770860192768187</v>
      </c>
      <c r="D2">
        <f>AVERAGE(B2:C2)</f>
        <v>0.6079089917194598</v>
      </c>
      <c r="E2" t="s">
        <v>172</v>
      </c>
      <c r="F2">
        <v>0.641636615020224</v>
      </c>
      <c r="G2">
        <v>0.6466899745928835</v>
      </c>
      <c r="H2">
        <f>F2/D2</f>
        <v>1.0554813693499847</v>
      </c>
      <c r="I2">
        <f>G2/D2</f>
        <v>1.0637940602979608</v>
      </c>
    </row>
    <row r="3" spans="1:9" ht="12.75">
      <c r="A3" t="s">
        <v>131</v>
      </c>
      <c r="B3">
        <v>0.5579991155147798</v>
      </c>
      <c r="C3">
        <v>0.6284544687625931</v>
      </c>
      <c r="D3">
        <f aca="true" t="shared" si="0" ref="D3:D17">AVERAGE(B3:C3)</f>
        <v>0.5932267921386865</v>
      </c>
      <c r="E3" t="s">
        <v>173</v>
      </c>
      <c r="F3">
        <v>0.6409637307387731</v>
      </c>
      <c r="G3">
        <v>0.638514522462371</v>
      </c>
      <c r="H3">
        <f aca="true" t="shared" si="1" ref="H3:H17">F3/D3</f>
        <v>1.0804699639879491</v>
      </c>
      <c r="I3">
        <f aca="true" t="shared" si="2" ref="I3:I17">G3/D3</f>
        <v>1.076341343519591</v>
      </c>
    </row>
    <row r="4" spans="1:9" ht="12.75">
      <c r="A4" t="s">
        <v>132</v>
      </c>
      <c r="B4">
        <v>0.6047996741947692</v>
      </c>
      <c r="C4">
        <v>0.5735679126521386</v>
      </c>
      <c r="D4">
        <f t="shared" si="0"/>
        <v>0.5891837934234538</v>
      </c>
      <c r="E4" t="s">
        <v>174</v>
      </c>
      <c r="F4">
        <v>0.6104931313746692</v>
      </c>
      <c r="G4">
        <v>0.6271907829121982</v>
      </c>
      <c r="H4">
        <f t="shared" si="1"/>
        <v>1.03616755618378</v>
      </c>
      <c r="I4">
        <f t="shared" si="2"/>
        <v>1.0645078664976588</v>
      </c>
    </row>
    <row r="5" spans="1:9" ht="12.75">
      <c r="A5" t="s">
        <v>133</v>
      </c>
      <c r="B5">
        <v>0.5891401366435822</v>
      </c>
      <c r="C5">
        <v>0.5717383412267621</v>
      </c>
      <c r="D5">
        <f t="shared" si="0"/>
        <v>0.5804392389351722</v>
      </c>
      <c r="E5" t="s">
        <v>175</v>
      </c>
      <c r="F5">
        <v>0.6364951080952607</v>
      </c>
      <c r="G5">
        <v>0.6289638843019971</v>
      </c>
      <c r="H5">
        <f t="shared" si="1"/>
        <v>1.0965749132724454</v>
      </c>
      <c r="I5">
        <f t="shared" si="2"/>
        <v>1.0835998707734582</v>
      </c>
    </row>
    <row r="6" spans="1:9" ht="12.75">
      <c r="A6" t="s">
        <v>134</v>
      </c>
      <c r="B6">
        <v>0.6070749136523385</v>
      </c>
      <c r="C6">
        <v>0.5857269780244015</v>
      </c>
      <c r="D6">
        <f t="shared" si="0"/>
        <v>0.59640094583837</v>
      </c>
      <c r="E6" t="s">
        <v>176</v>
      </c>
      <c r="F6">
        <v>0.6298989569772381</v>
      </c>
      <c r="G6">
        <v>0.643109410429888</v>
      </c>
      <c r="H6">
        <f t="shared" si="1"/>
        <v>1.0561669316130602</v>
      </c>
      <c r="I6">
        <f t="shared" si="2"/>
        <v>1.0783172208519207</v>
      </c>
    </row>
    <row r="7" spans="1:9" ht="12.75">
      <c r="A7" t="s">
        <v>135</v>
      </c>
      <c r="B7">
        <v>0.6184991104076701</v>
      </c>
      <c r="C7">
        <v>0.5875988068565778</v>
      </c>
      <c r="D7">
        <f t="shared" si="0"/>
        <v>0.6030489586321239</v>
      </c>
      <c r="E7" t="s">
        <v>177</v>
      </c>
      <c r="F7">
        <v>0.6270303919429248</v>
      </c>
      <c r="G7">
        <v>0.692043251463056</v>
      </c>
      <c r="H7">
        <f t="shared" si="1"/>
        <v>1.0397669757447174</v>
      </c>
      <c r="I7">
        <f t="shared" si="2"/>
        <v>1.1475739101395597</v>
      </c>
    </row>
    <row r="8" spans="1:9" ht="12.75">
      <c r="A8" t="s">
        <v>136</v>
      </c>
      <c r="B8">
        <v>0.5535412594331511</v>
      </c>
      <c r="C8">
        <v>0.5936093457494598</v>
      </c>
      <c r="D8">
        <f t="shared" si="0"/>
        <v>0.5735753025913055</v>
      </c>
      <c r="E8" t="s">
        <v>178</v>
      </c>
      <c r="F8">
        <v>0.6677574179033096</v>
      </c>
      <c r="G8">
        <v>0.7130118016871021</v>
      </c>
      <c r="H8">
        <f t="shared" si="1"/>
        <v>1.1642018317150458</v>
      </c>
      <c r="I8">
        <f t="shared" si="2"/>
        <v>1.243100598065936</v>
      </c>
    </row>
    <row r="9" spans="1:9" ht="12.75">
      <c r="A9" t="s">
        <v>137</v>
      </c>
      <c r="B9">
        <v>0.5897838195901638</v>
      </c>
      <c r="C9">
        <v>0.5894769767668131</v>
      </c>
      <c r="D9">
        <f t="shared" si="0"/>
        <v>0.5896303981784885</v>
      </c>
      <c r="E9" t="s">
        <v>179</v>
      </c>
      <c r="F9">
        <v>0.6804702631089155</v>
      </c>
      <c r="G9">
        <v>0.6840873589893942</v>
      </c>
      <c r="H9">
        <f t="shared" si="1"/>
        <v>1.1540623841834705</v>
      </c>
      <c r="I9">
        <f t="shared" si="2"/>
        <v>1.160196898095326</v>
      </c>
    </row>
    <row r="10" spans="1:9" ht="12.75">
      <c r="A10" t="s">
        <v>138</v>
      </c>
      <c r="B10">
        <v>0.612809865653097</v>
      </c>
      <c r="C10">
        <v>0.6287015257423411</v>
      </c>
      <c r="D10">
        <f t="shared" si="0"/>
        <v>0.620755695697719</v>
      </c>
      <c r="E10" t="s">
        <v>180</v>
      </c>
      <c r="F10">
        <v>0.6526305556336417</v>
      </c>
      <c r="G10">
        <v>0.6619735760081408</v>
      </c>
      <c r="H10">
        <f t="shared" si="1"/>
        <v>1.0513484776005089</v>
      </c>
      <c r="I10">
        <f t="shared" si="2"/>
        <v>1.0663995201269858</v>
      </c>
    </row>
    <row r="11" spans="1:9" ht="12.75">
      <c r="A11" t="s">
        <v>139</v>
      </c>
      <c r="B11">
        <v>0.6009375512322656</v>
      </c>
      <c r="C11">
        <v>0.5882318444955639</v>
      </c>
      <c r="D11">
        <f t="shared" si="0"/>
        <v>0.5945846978639147</v>
      </c>
      <c r="E11" t="s">
        <v>181</v>
      </c>
      <c r="F11">
        <v>0.5837054568985894</v>
      </c>
      <c r="G11">
        <v>0.6493783941328045</v>
      </c>
      <c r="H11">
        <f t="shared" si="1"/>
        <v>0.981702790192197</v>
      </c>
      <c r="I11">
        <f t="shared" si="2"/>
        <v>1.0921545685009046</v>
      </c>
    </row>
    <row r="12" spans="1:9" ht="12.75">
      <c r="A12" t="s">
        <v>140</v>
      </c>
      <c r="B12">
        <v>0.5952382556012599</v>
      </c>
      <c r="C12">
        <v>0.5733942310895859</v>
      </c>
      <c r="D12">
        <f t="shared" si="0"/>
        <v>0.5843162433454229</v>
      </c>
      <c r="E12" t="s">
        <v>182</v>
      </c>
      <c r="F12">
        <v>0.6449175957810377</v>
      </c>
      <c r="G12">
        <v>0.618986052488456</v>
      </c>
      <c r="H12">
        <f t="shared" si="1"/>
        <v>1.1037132770580707</v>
      </c>
      <c r="I12">
        <f t="shared" si="2"/>
        <v>1.0593339814490452</v>
      </c>
    </row>
    <row r="13" spans="1:9" ht="12.75">
      <c r="A13" t="s">
        <v>141</v>
      </c>
      <c r="B13">
        <v>0.5929112648446618</v>
      </c>
      <c r="C13">
        <v>0.6408403465113753</v>
      </c>
      <c r="D13">
        <f t="shared" si="0"/>
        <v>0.6168758056780186</v>
      </c>
      <c r="E13" t="s">
        <v>183</v>
      </c>
      <c r="F13">
        <v>0.6579631157518658</v>
      </c>
      <c r="G13">
        <v>0.6283250483486988</v>
      </c>
      <c r="H13">
        <f t="shared" si="1"/>
        <v>1.0666054815177708</v>
      </c>
      <c r="I13">
        <f t="shared" si="2"/>
        <v>1.0185600449317285</v>
      </c>
    </row>
    <row r="14" spans="1:9" ht="12.75">
      <c r="A14" t="s">
        <v>142</v>
      </c>
      <c r="B14">
        <v>0.5882146392188566</v>
      </c>
      <c r="C14">
        <v>0.6361004238971459</v>
      </c>
      <c r="D14">
        <f t="shared" si="0"/>
        <v>0.6121575315580012</v>
      </c>
      <c r="E14" t="s">
        <v>184</v>
      </c>
      <c r="F14">
        <v>0.6905331234226535</v>
      </c>
      <c r="G14">
        <v>0.6224596090910963</v>
      </c>
      <c r="H14">
        <f t="shared" si="1"/>
        <v>1.1280317366433092</v>
      </c>
      <c r="I14">
        <f t="shared" si="2"/>
        <v>1.016829128127976</v>
      </c>
    </row>
    <row r="15" spans="1:9" ht="12.75">
      <c r="A15" t="s">
        <v>143</v>
      </c>
      <c r="B15">
        <v>0.5912382815354345</v>
      </c>
      <c r="C15">
        <v>0.5949579406308682</v>
      </c>
      <c r="D15">
        <f t="shared" si="0"/>
        <v>0.5930981110831512</v>
      </c>
      <c r="E15" t="s">
        <v>185</v>
      </c>
      <c r="F15">
        <v>0.6899248862885095</v>
      </c>
      <c r="G15">
        <v>0.6150566188595153</v>
      </c>
      <c r="H15">
        <f t="shared" si="1"/>
        <v>1.163255915667186</v>
      </c>
      <c r="I15">
        <f t="shared" si="2"/>
        <v>1.037023398601392</v>
      </c>
    </row>
    <row r="16" spans="1:9" ht="12.75">
      <c r="A16" t="s">
        <v>144</v>
      </c>
      <c r="B16">
        <v>0.5824666789688694</v>
      </c>
      <c r="C16">
        <v>0.5996470173403688</v>
      </c>
      <c r="D16">
        <f t="shared" si="0"/>
        <v>0.5910568481546191</v>
      </c>
      <c r="E16" t="s">
        <v>186</v>
      </c>
      <c r="F16">
        <v>0.6682931960394801</v>
      </c>
      <c r="G16">
        <v>0.6098133063414773</v>
      </c>
      <c r="H16">
        <f t="shared" si="1"/>
        <v>1.1306749902754805</v>
      </c>
      <c r="I16">
        <f t="shared" si="2"/>
        <v>1.031733763419575</v>
      </c>
    </row>
    <row r="17" spans="1:9" ht="12.75">
      <c r="A17" t="s">
        <v>145</v>
      </c>
      <c r="B17">
        <v>0.6272034402909101</v>
      </c>
      <c r="C17">
        <v>0.6244439548776584</v>
      </c>
      <c r="D17">
        <f t="shared" si="0"/>
        <v>0.6258236975842842</v>
      </c>
      <c r="E17" t="s">
        <v>187</v>
      </c>
      <c r="F17">
        <v>0.6471189007534807</v>
      </c>
      <c r="G17">
        <v>0.6358450007641275</v>
      </c>
      <c r="H17">
        <f t="shared" si="1"/>
        <v>1.034027479706181</v>
      </c>
      <c r="I17">
        <f t="shared" si="2"/>
        <v>1.0160129813212988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2009-11-10T00:06:59Z</dcterms:created>
  <cp:category/>
  <cp:version/>
  <cp:contentType/>
  <cp:contentStatus/>
</cp:coreProperties>
</file>